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ublic\Documents\H24　以前\ｴｸｾﾙ\地方公営企業\H28\02　回答\"/>
    </mc:Choice>
  </mc:AlternateContent>
  <workbookProtection workbookPassword="8649" lockStructure="1"/>
  <bookViews>
    <workbookView xWindow="14355" yWindow="-15" windowWidth="14400" windowHeight="13155"/>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I10" i="4" s="1"/>
  <c r="S6" i="5"/>
  <c r="AY8" i="4" s="1"/>
  <c r="R6" i="5"/>
  <c r="Q6" i="5"/>
  <c r="P6" i="5"/>
  <c r="Z10" i="4" s="1"/>
  <c r="O6" i="5"/>
  <c r="N6" i="5"/>
  <c r="M6" i="5"/>
  <c r="B10" i="4" s="1"/>
  <c r="L6" i="5"/>
  <c r="K6" i="5"/>
  <c r="R8" i="4"/>
  <c r="J6" i="5"/>
  <c r="J8" i="4" s="1"/>
  <c r="I6" i="5"/>
  <c r="B8" i="4" s="1"/>
  <c r="H6" i="5"/>
  <c r="G6" i="5"/>
  <c r="F6" i="5"/>
  <c r="E6" i="5"/>
  <c r="D6" i="5"/>
  <c r="C6" i="5"/>
  <c r="B6" i="5"/>
  <c r="D10" i="5" s="1"/>
  <c r="F10"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R10" i="4"/>
  <c r="J10" i="4"/>
  <c r="AQ8" i="4"/>
  <c r="AI8" i="4"/>
  <c r="Z8" i="4"/>
  <c r="B6" i="4"/>
  <c r="C10" i="5"/>
  <c r="B10" i="5"/>
  <c r="E10" i="5" l="1"/>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<sst xmlns="http://schemas.openxmlformats.org/spreadsheetml/2006/main" count="218" uniqueCount="108">
  <si>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</si>
  <si>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</si>
  <si>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</si>
  <si>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</si>
  <si>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</si>
  <si>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</si>
  <si>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indexed="8"/>
        <rFont val="ＭＳ ゴシック"/>
        <family val="3"/>
        <charset val="128"/>
      </rPr>
      <t>2</t>
    </r>
    <r>
      <rPr>
        <b/>
        <sz val="11"/>
        <color indexed="8"/>
        <rFont val="ＭＳ ゴシック"/>
        <family val="3"/>
        <charset val="128"/>
      </rPr>
      <t>)</t>
    </r>
    <phoneticPr fontId="4"/>
  </si>
  <si>
    <r>
      <t>人口密度(人/km</t>
    </r>
    <r>
      <rPr>
        <b/>
        <vertAlign val="superscript"/>
        <sz val="11"/>
        <color indexed="8"/>
        <rFont val="ＭＳ ゴシック"/>
        <family val="3"/>
        <charset val="128"/>
      </rPr>
      <t>2</t>
    </r>
    <r>
      <rPr>
        <b/>
        <sz val="11"/>
        <color indexed="8"/>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</si>
  <si>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</si>
  <si>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</si>
  <si>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</si>
  <si>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</si>
  <si>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</si>
  <si>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</si>
  <si>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indexed="8"/>
        <rFont val="ＭＳ ゴシック"/>
        <family val="3"/>
        <charset val="128"/>
      </rPr>
      <t>3</t>
    </r>
    <r>
      <rPr>
        <b/>
        <sz val="11"/>
        <color indexed="8"/>
        <rFont val="ＭＳ ゴシック"/>
        <family val="3"/>
        <charset val="128"/>
      </rPr>
      <t>当たり家庭料金(円)</t>
    </r>
    <phoneticPr fontId="4"/>
  </si>
  <si>
    <t>現在給水人口(人)</t>
    <phoneticPr fontId="4"/>
  </si>
  <si>
    <r>
      <t>給水区域面積(km</t>
    </r>
    <r>
      <rPr>
        <b/>
        <vertAlign val="superscript"/>
        <sz val="11"/>
        <color indexed="8"/>
        <rFont val="ＭＳ ゴシック"/>
        <family val="3"/>
        <charset val="128"/>
      </rPr>
      <t>2</t>
    </r>
    <r>
      <rPr>
        <b/>
        <sz val="11"/>
        <color indexed="8"/>
        <rFont val="ＭＳ ゴシック"/>
        <family val="3"/>
        <charset val="128"/>
      </rPr>
      <t>)</t>
    </r>
    <rPh sb="0" eb="2">
      <t>キュウスイ</t>
    </rPh>
    <rPh sb="2" eb="4">
      <t>クイキ</t>
    </rPh>
    <phoneticPr fontId="4"/>
  </si>
  <si>
    <r>
      <t>給水人口密度(人/km</t>
    </r>
    <r>
      <rPr>
        <b/>
        <vertAlign val="superscript"/>
        <sz val="11"/>
        <color indexed="8"/>
        <rFont val="ＭＳ ゴシック"/>
        <family val="3"/>
        <charset val="128"/>
      </rPr>
      <t>2</t>
    </r>
    <r>
      <rPr>
        <b/>
        <sz val="11"/>
        <color indexed="8"/>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</si>
  <si>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</si>
  <si>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</si>
  <si>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</si>
  <si>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</si>
  <si>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</si>
  <si>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</si>
  <si>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</si>
  <si>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</si>
  <si>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</si>
  <si>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</si>
  <si>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</si>
  <si>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</si>
  <si>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</si>
  <si>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</si>
  <si>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</si>
  <si>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</si>
  <si>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</si>
  <si>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</si>
  <si>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</si>
  <si>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</si>
  <si>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</si>
  <si>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</si>
  <si>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</si>
  <si>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</si>
  <si>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</si>
  <si>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</si>
  <si>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</si>
  <si>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</si>
  <si>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</si>
  <si>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</si>
  <si>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</si>
  <si>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</si>
  <si>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</si>
  <si>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</si>
  <si>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</si>
  <si>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</si>
  <si>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</si>
  <si>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</si>
  <si>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</si>
  <si>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</si>
  <si>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</si>
  <si>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</si>
  <si>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</si>
  <si>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</si>
  <si>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</si>
  <si>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</si>
  <si>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</si>
  <si>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</si>
  <si>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</si>
  <si>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</si>
  <si>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</si>
  <si>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</si>
  <si>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</si>
  <si>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</si>
  <si>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</si>
  <si>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</si>
  <si>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</si>
  <si>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</si>
  <si>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</si>
  <si>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</si>
  <si>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</si>
  <si>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</si>
  <si>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</si>
  <si>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</si>
  <si>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</si>
  <si>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</si>
  <si>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</si>
  <si>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</si>
  <si>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</si>
  <si>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</si>
  <si>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</si>
  <si>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</si>
  <si>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</si>
  <si>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</si>
  <si>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</si>
  <si>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小坂町</t>
  </si>
  <si>
    <t>法非適用</t>
  </si>
  <si>
    <t>水道事業</t>
  </si>
  <si>
    <t>簡易水道事業</t>
  </si>
  <si>
    <t>D4</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</si>
  <si>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</si>
  <si>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</si>
  <si>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</si>
  <si>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</si>
  <si>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</si>
  <si>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</si>
  <si>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</si>
  <si>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・収支に関しては、年々料金収入が減少、使用者数の減少（人口の減少）が要因となっている。
・債務残高に関しては、平成27年度からの簡易水道統合事業（建設投資）により企業債償還額が増加した。
・料金回収率に関しては、類似団体に比べて高くなっているが、給水原価に対する料金収入の不足を繰出金で補填している状況となっている。
・給水原価に関しては、平成27年度からの簡易水道統合事業（建設投資）により高くなった。
・施設の利用率に関しては、使用者数の減少（人口の減少）により、建設された当時の配水能力に対し、利用される配水量の減少が要因となっている。
・有収率に関しては、年々低くなってきている。配水管の老朽化により年々漏水が多くなってきていることが要因となっている。改善するため計画的な配管替えとして簡易水道統合事業（平成27年度～平成29年度）を行っている。</t>
    <rPh sb="330" eb="332">
      <t>カイゼン</t>
    </rPh>
    <rPh sb="336" eb="339">
      <t>ケイカクテキ</t>
    </rPh>
    <rPh sb="340" eb="342">
      <t>ハイカン</t>
    </rPh>
    <rPh sb="342" eb="343">
      <t>ガ</t>
    </rPh>
    <rPh sb="356" eb="358">
      <t>ヘイセイ</t>
    </rPh>
    <rPh sb="360" eb="362">
      <t>ネンド</t>
    </rPh>
    <rPh sb="363" eb="365">
      <t>ヘイセイ</t>
    </rPh>
    <rPh sb="367" eb="369">
      <t>ネンド</t>
    </rPh>
    <rPh sb="371" eb="372">
      <t>オコナ</t>
    </rPh>
    <phoneticPr fontId="4"/>
  </si>
  <si>
    <t>・町の簡易水道施設は、使用者数の減少（人口の減少）により年々料金収入が減少している。また、施設も老朽化してきており計画的な施設整備が必要となっている。
　野口地区、若木立地区に関しては、統合整備により、砂子沢浄水場（砂子沢ダム水）から水道水を平成29年度末から供給する予定であり、休平地区に関しては、十和田湖畔地区簡水（青森県十和田市）の共同利用により、平成28年3月から安定した水道水を供給している。
　平成29年度からは水道事業会計（企業会計）へ経営統合することになる。簡易水道の建設投資による企業債償還金の増加、建設投資に見合う料金収入が見込めない状況で経営統合することになるため、より計画的な施設整備、維持管理の削減に努め、必要に応じて、財源や需要額の将来予測をふまえた料金体系の検討が必要となる。</t>
    <rPh sb="121" eb="123">
      <t>ヘイセイ</t>
    </rPh>
    <rPh sb="125" eb="127">
      <t>ネンド</t>
    </rPh>
    <rPh sb="127" eb="128">
      <t>マツ</t>
    </rPh>
    <rPh sb="177" eb="179">
      <t>ヘイセイ</t>
    </rPh>
    <rPh sb="181" eb="182">
      <t>ネン</t>
    </rPh>
    <rPh sb="183" eb="184">
      <t>ガツ</t>
    </rPh>
    <phoneticPr fontId="4"/>
  </si>
  <si>
    <t>・町には簡易水道施設が３箇所
　　野口地区簡易水道　　　平成 3年施設
　　休平地区簡易水道　　　昭和57年施設
　　大川岱地区簡易水道　　平成 7年施設
　小規模水道施設が２箇所
　　若木立地区小規模水道　昭和48年施設
　　藤原地区小規模水道　　昭和62年施設
　上記のとおり、使用開始から22～44年経過しており、配水管及び浄・配水施設が老朽化しているため、年次計画で施設整備を実施していく必要がある。
・現在の計画及び実施状況
　野口地区、若木立地区は統合整備工事中（平成27～29年度工事）のため管路更新率が上昇
　休平地区に関しては、十和田湖畔地区簡易水道施設（青森県十和田市）の共同利用を実施（平成28年3月～）</t>
    <rPh sb="211" eb="212">
      <t>オヨ</t>
    </rPh>
    <rPh sb="213" eb="215">
      <t>ジッシ</t>
    </rPh>
    <rPh sb="215" eb="217">
      <t>ジョウキョウ</t>
    </rPh>
    <rPh sb="253" eb="255">
      <t>カンロ</t>
    </rPh>
    <rPh sb="255" eb="257">
      <t>コウシン</t>
    </rPh>
    <rPh sb="257" eb="258">
      <t>リツ</t>
    </rPh>
    <rPh sb="259" eb="261">
      <t>ジョウショウ</t>
    </rPh>
    <rPh sb="310" eb="311">
      <t>ガツ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</si>
</sst>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411]ge"/>
  </numFmts>
  <fonts count="23">
    <font>
      <sz val="11"/>
      <color theme="1"/>
      <name val="ＭＳ Ｐゴシック"/>
      <family val="3"/>
      <charset val="128"/>
    </font>
    <font>
      <sz val="11"/>
      <color indexed="8"/>
      <name val="ＭＳ Ｐゴシック"/>
      <family val="3"/>
      <charset val="128"/>
    </font>
    <font>
      <sz val="11"/>
      <color indexed="9"/>
      <name val="ＭＳ Ｐゴシック"/>
      <family val="3"/>
      <charset val="128"/>
    </font>
    <font>
      <b/>
      <sz val="11"/>
      <color indexed="8"/>
      <name val="ＭＳ ゴシック"/>
      <family val="3"/>
      <charset val="128"/>
    </font>
    <font>
      <sz val="6"/>
      <name val="ＭＳ Ｐゴシック"/>
      <family val="3"/>
      <charset val="128"/>
    </font>
    <font>
      <sz val="11"/>
      <color indexed="8"/>
      <name val="ＭＳ ゴシック"/>
      <family val="3"/>
      <charset val="128"/>
    </font>
    <font>
      <b/>
      <sz val="24"/>
      <color indexed="8"/>
      <name val="ＭＳ ゴシック"/>
      <family val="3"/>
      <charset val="128"/>
    </font>
    <font>
      <b/>
      <vertAlign val="superscript"/>
      <sz val="11"/>
      <color indexed="8"/>
      <name val="ＭＳ ゴシック"/>
      <family val="3"/>
      <charset val="128"/>
    </font>
    <font>
      <b/>
      <sz val="14"/>
      <color indexed="8"/>
      <name val="ＭＳ ゴシック"/>
      <family val="3"/>
      <charset val="128"/>
    </font>
    <font>
      <b/>
      <sz val="11"/>
      <color indexed="48"/>
      <name val="ＭＳ ゴシック"/>
      <family val="3"/>
      <charset val="128"/>
    </font>
    <font>
      <b/>
      <vertAlign val="superscript"/>
      <sz val="12"/>
      <color indexed="8"/>
      <name val="ＭＳ ゴシック"/>
      <family val="3"/>
      <charset val="128"/>
    </font>
    <font>
      <b/>
      <sz val="11"/>
      <color indexed="29"/>
      <name val="ＭＳ ゴシック"/>
      <family val="3"/>
      <charset val="128"/>
    </font>
    <font>
      <b/>
      <sz val="12"/>
      <color indexed="8"/>
      <name val="ＭＳ ゴシック"/>
      <family val="3"/>
      <charset val="128"/>
    </font>
    <font>
      <sz val="9"/>
      <color indexed="8"/>
      <name val="ＭＳ ゴシック"/>
      <family val="3"/>
      <charset val="128"/>
    </font>
    <font>
      <b/>
      <sz val="9"/>
      <color indexed="8"/>
      <name val="ＭＳ ゴシック"/>
      <family val="3"/>
      <charset val="128"/>
    </font>
    <font>
      <sz val="12"/>
      <name val="ＭＳ 明朝"/>
      <family val="1"/>
      <charset val="128"/>
    </font>
    <font>
      <sz val="11"/>
      <name val="ＭＳ Ｐゴシック"/>
      <family val="3"/>
      <charset val="128"/>
    </font>
    <font>
      <sz val="11"/>
      <name val="ＭＳ ゴシック"/>
      <family val="3"/>
      <charset val="128"/>
    </font>
    <font>
      <sz val="9"/>
      <name val="ＭＳ ゴシック"/>
      <family val="3"/>
      <charset val="128"/>
    </font>
    <font>
      <sz val="11"/>
      <color theme="1"/>
      <name val="ＭＳ Ｐゴシック"/>
      <family val="3"/>
      <charset val="128"/>
      <scheme val="minor"/>
    </font>
    <font>
      <sz val="11"/>
      <color theme="1"/>
      <name val="ＭＳ Ｐゴシック"/>
      <family val="3"/>
      <charset val="128"/>
    </font>
    <font>
      <sz val="12"/>
      <color theme="1"/>
      <name val="ＭＳ 明朝"/>
      <family val="1"/>
      <charset val="128"/>
    </font>
    <font>
      <sz val="9"/>
      <color theme="1"/>
      <name val="ＭＳ ゴシック"/>
      <family val="3"/>
      <charset val="128"/>
    </font>
  </fonts>
  <fills count="5">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5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9" fillId="0" borderId="0">
      <alignment vertical="center"/>
    </xf>
    <xf numFmtId="0" fontId="16" fillId="0" borderId="0"/>
    <xf numFmtId="0" fontId="19" fillId="0" borderId="0">
      <alignment vertical="center"/>
    </xf>
    <xf numFmtId="0" fontId="20" fillId="0" borderId="0">
      <alignment vertical="center"/>
    </xf>
    <xf numFmtId="0" fontId="16" fillId="0" borderId="0"/>
    <xf numFmtId="0" fontId="17" fillId="0" borderId="0"/>
    <xf numFmtId="0" fontId="21" fillId="0" borderId="0">
      <alignment vertical="center"/>
    </xf>
    <xf numFmtId="0" fontId="22" fillId="0" borderId="0">
      <alignment vertical="center"/>
    </xf>
    <xf numFmtId="0" fontId="16" fillId="0" borderId="0"/>
    <xf numFmtId="0" fontId="19" fillId="0" borderId="0">
      <alignment vertical="center"/>
    </xf>
    <xf numFmtId="0" fontId="17" fillId="0" borderId="0"/>
    <xf numFmtId="0" fontId="22" fillId="0" borderId="0">
      <alignment vertical="center"/>
    </xf>
    <xf numFmtId="0" fontId="18"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4"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4" xfId="0" applyFont="1" applyBorder="1" applyAlignment="1">
      <alignment vertical="center"/>
    </xf>
    <xf numFmtId="0" fontId="3" fillId="0" borderId="5" xfId="0" applyFont="1" applyBorder="1" applyAlignment="1">
      <alignment horizontal="left" vertical="center"/>
    </xf>
    <xf numFmtId="0" fontId="3" fillId="0" borderId="5" xfId="0" applyFont="1" applyBorder="1" applyAlignment="1">
      <alignment vertical="center"/>
    </xf>
    <xf numFmtId="0" fontId="3" fillId="0" borderId="6" xfId="0" applyFont="1" applyBorder="1" applyAlignment="1">
      <alignment vertical="center"/>
    </xf>
    <xf numFmtId="0" fontId="5" fillId="0" borderId="7" xfId="0" applyFont="1" applyBorder="1">
      <alignment vertical="center"/>
    </xf>
    <xf numFmtId="0" fontId="5" fillId="0" borderId="0" xfId="0" applyFont="1" applyBorder="1">
      <alignment vertical="center"/>
    </xf>
    <xf numFmtId="0" fontId="5" fillId="0" borderId="4"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5" xfId="0" applyFont="1" applyBorder="1">
      <alignment vertical="center"/>
    </xf>
    <xf numFmtId="0" fontId="5" fillId="0" borderId="6"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2" borderId="9" xfId="0" applyFill="1" applyBorder="1">
      <alignment vertical="center"/>
    </xf>
    <xf numFmtId="0" fontId="0" fillId="2" borderId="10" xfId="0" applyFill="1" applyBorder="1">
      <alignment vertical="center"/>
    </xf>
    <xf numFmtId="0" fontId="0" fillId="2" borderId="11" xfId="0" applyFill="1" applyBorder="1">
      <alignment vertical="center"/>
    </xf>
    <xf numFmtId="0" fontId="0" fillId="2" borderId="12" xfId="0" applyFill="1" applyBorder="1">
      <alignment vertical="center"/>
    </xf>
    <xf numFmtId="0" fontId="0" fillId="2" borderId="9" xfId="0" applyFill="1" applyBorder="1" applyAlignment="1">
      <alignment vertical="center" shrinkToFit="1"/>
    </xf>
    <xf numFmtId="0" fontId="0" fillId="3" borderId="9" xfId="0" applyNumberFormat="1" applyFill="1" applyBorder="1" applyAlignment="1">
      <alignment vertical="center" shrinkToFit="1"/>
    </xf>
    <xf numFmtId="177" fontId="0" fillId="3" borderId="9" xfId="1" applyNumberFormat="1" applyFont="1" applyFill="1" applyBorder="1" applyAlignment="1">
      <alignment vertical="center" shrinkToFit="1"/>
    </xf>
    <xf numFmtId="178" fontId="0" fillId="3" borderId="9" xfId="1" applyNumberFormat="1" applyFont="1" applyFill="1" applyBorder="1" applyAlignment="1">
      <alignment vertical="center" shrinkToFit="1"/>
    </xf>
    <xf numFmtId="49" fontId="0" fillId="0" borderId="0" xfId="0" applyNumberFormat="1" applyAlignment="1">
      <alignment vertical="center" shrinkToFit="1"/>
    </xf>
    <xf numFmtId="0" fontId="0" fillId="0" borderId="9" xfId="0" applyNumberFormat="1" applyBorder="1" applyAlignment="1">
      <alignment vertical="center" shrinkToFit="1"/>
    </xf>
    <xf numFmtId="177" fontId="0" fillId="0" borderId="9" xfId="1" applyNumberFormat="1" applyFont="1" applyBorder="1" applyAlignment="1">
      <alignment vertical="center" shrinkToFit="1"/>
    </xf>
    <xf numFmtId="40" fontId="0" fillId="0" borderId="0" xfId="0" applyNumberFormat="1">
      <alignment vertical="center"/>
    </xf>
    <xf numFmtId="0" fontId="0" fillId="4" borderId="9" xfId="0" applyFill="1" applyBorder="1">
      <alignment vertical="center"/>
    </xf>
    <xf numFmtId="179" fontId="0" fillId="0" borderId="9" xfId="0" applyNumberFormat="1" applyBorder="1">
      <alignment vertical="center"/>
    </xf>
    <xf numFmtId="0" fontId="3" fillId="4" borderId="9" xfId="0" applyFont="1" applyFill="1" applyBorder="1" applyAlignment="1">
      <alignment horizontal="center" vertical="center" shrinkToFit="1"/>
    </xf>
    <xf numFmtId="0" fontId="11" fillId="0" borderId="7" xfId="0" applyFont="1" applyBorder="1" applyAlignment="1">
      <alignment horizontal="center" vertical="center"/>
    </xf>
    <xf numFmtId="0" fontId="11" fillId="0" borderId="0" xfId="0" applyFont="1" applyBorder="1" applyAlignment="1">
      <alignment horizontal="center" vertical="center"/>
    </xf>
    <xf numFmtId="0" fontId="6" fillId="0" borderId="0" xfId="0" applyFont="1" applyAlignment="1">
      <alignment horizontal="center" vertical="center"/>
    </xf>
    <xf numFmtId="49" fontId="3" fillId="0" borderId="5" xfId="0" applyNumberFormat="1" applyFont="1" applyBorder="1" applyAlignment="1" applyProtection="1">
      <alignment horizontal="left" vertical="center"/>
      <protection hidden="1"/>
    </xf>
    <xf numFmtId="0" fontId="3" fillId="4" borderId="13" xfId="0" applyFont="1" applyFill="1" applyBorder="1" applyAlignment="1">
      <alignment horizontal="center" vertical="center" shrinkToFit="1"/>
    </xf>
    <xf numFmtId="0" fontId="3" fillId="4" borderId="14" xfId="0" applyFont="1" applyFill="1" applyBorder="1" applyAlignment="1">
      <alignment horizontal="center" vertical="center" shrinkToFit="1"/>
    </xf>
    <xf numFmtId="0" fontId="3" fillId="4" borderId="15" xfId="0" applyFont="1" applyFill="1" applyBorder="1" applyAlignment="1">
      <alignment horizontal="center" vertical="center" shrinkToFit="1"/>
    </xf>
    <xf numFmtId="0" fontId="5" fillId="0" borderId="13" xfId="0" applyNumberFormat="1" applyFont="1" applyBorder="1" applyAlignment="1" applyProtection="1">
      <alignment horizontal="center" vertical="center"/>
      <protection hidden="1"/>
    </xf>
    <xf numFmtId="0" fontId="5" fillId="0" borderId="14" xfId="0" applyNumberFormat="1" applyFont="1" applyBorder="1" applyAlignment="1" applyProtection="1">
      <alignment horizontal="center" vertical="center"/>
      <protection hidden="1"/>
    </xf>
    <xf numFmtId="0" fontId="5" fillId="0" borderId="15" xfId="0" applyNumberFormat="1" applyFont="1" applyBorder="1" applyAlignment="1" applyProtection="1">
      <alignment horizontal="center" vertical="center"/>
      <protection hidden="1"/>
    </xf>
    <xf numFmtId="177" fontId="5" fillId="0" borderId="9" xfId="0" applyNumberFormat="1" applyFont="1" applyBorder="1" applyAlignment="1" applyProtection="1">
      <alignment horizontal="center" vertical="center"/>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6" fontId="5" fillId="0" borderId="13" xfId="0" applyNumberFormat="1" applyFont="1" applyBorder="1" applyAlignment="1" applyProtection="1">
      <alignment horizontal="center" vertical="center"/>
      <protection hidden="1"/>
    </xf>
    <xf numFmtId="176" fontId="5" fillId="0" borderId="14" xfId="0" applyNumberFormat="1" applyFont="1" applyBorder="1" applyAlignment="1" applyProtection="1">
      <alignment horizontal="center" vertical="center"/>
      <protection hidden="1"/>
    </xf>
    <xf numFmtId="176" fontId="5" fillId="0" borderId="15" xfId="0" applyNumberFormat="1" applyFont="1" applyBorder="1" applyAlignment="1" applyProtection="1">
      <alignment horizontal="center" vertical="center"/>
      <protection hidden="1"/>
    </xf>
    <xf numFmtId="0" fontId="5" fillId="0" borderId="7"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5" xfId="0" applyFont="1" applyBorder="1" applyAlignment="1">
      <alignment horizontal="center" vertical="center"/>
    </xf>
    <xf numFmtId="0" fontId="8" fillId="0" borderId="0" xfId="0" applyFont="1" applyBorder="1" applyAlignment="1">
      <alignment horizontal="left"/>
    </xf>
    <xf numFmtId="0" fontId="8" fillId="0" borderId="5" xfId="0" applyFont="1" applyBorder="1" applyAlignment="1">
      <alignment horizontal="left"/>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12" fillId="0" borderId="1" xfId="0" applyFont="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7" xfId="0" applyFont="1" applyBorder="1" applyAlignment="1">
      <alignment horizontal="left" vertical="center"/>
    </xf>
    <xf numFmtId="0" fontId="12" fillId="0" borderId="0" xfId="0" applyFont="1" applyBorder="1" applyAlignment="1">
      <alignment horizontal="left" vertical="center"/>
    </xf>
    <xf numFmtId="0" fontId="12" fillId="0" borderId="4" xfId="0" applyFont="1" applyBorder="1" applyAlignment="1">
      <alignment horizontal="left" vertical="center"/>
    </xf>
    <xf numFmtId="176" fontId="5" fillId="0" borderId="9" xfId="0" applyNumberFormat="1" applyFont="1" applyBorder="1" applyAlignment="1" applyProtection="1">
      <alignment horizontal="center" vertical="center"/>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9"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5"/>
          <c:y val="0.158069456690285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c:v>0</c:v>
                </c:pt>
                <c:pt idx="4" formatCode="#,##0.00;&quot;△&quot;#,##0.00;&quot;-&quot;">
                  <c:v>27.6</c:v>
                </c:pt>
              </c:numCache>
            </c:numRef>
          </c:val>
        </c:ser>
        <c:dLbls>
          <c:showLegendKey val="0"/>
          <c:showVal val="0"/>
          <c:showCatName val="0"/>
          <c:showSerName val="0"/>
          <c:showPercent val="0"/>
          <c:showBubbleSize val="0"/>
        </c:dLbls>
        <c:gapWidth val="150"/>
        <c:axId val="122822640"/>
        <c:axId val="19320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0.37</c:v>
                </c:pt>
                <c:pt idx="2">
                  <c:v>0.7</c:v>
                </c:pt>
                <c:pt idx="3">
                  <c:v>0.91</c:v>
                </c:pt>
                <c:pt idx="4">
                  <c:v>1.26</c:v>
                </c:pt>
              </c:numCache>
            </c:numRef>
          </c:val>
          <c:smooth val="0"/>
        </c:ser>
        <c:dLbls>
          <c:showLegendKey val="0"/>
          <c:showVal val="0"/>
          <c:showCatName val="0"/>
          <c:showSerName val="0"/>
          <c:showPercent val="0"/>
          <c:showBubbleSize val="0"/>
        </c:dLbls>
        <c:marker val="1"/>
        <c:smooth val="0"/>
        <c:axId val="122822640"/>
        <c:axId val="193202272"/>
      </c:lineChart>
      <c:dateAx>
        <c:axId val="122822640"/>
        <c:scaling>
          <c:orientation val="minMax"/>
        </c:scaling>
        <c:delete val="1"/>
        <c:axPos val="b"/>
        <c:numFmt formatCode="[$-411]ge" sourceLinked="1"/>
        <c:majorTickMark val="out"/>
        <c:minorTickMark val="none"/>
        <c:tickLblPos val="none"/>
        <c:crossAx val="193202272"/>
        <c:crosses val="autoZero"/>
        <c:auto val="1"/>
        <c:lblOffset val="100"/>
        <c:baseTimeUnit val="years"/>
      </c:dateAx>
      <c:valAx>
        <c:axId val="19320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82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データ!$CK$6:$CO$6</c:f>
              <c:numCache>
                <c:formatCode>#,##0.00;"△"#,##0.00;"-"</c:formatCode>
                <c:ptCount val="5"/>
                <c:pt idx="0">
                  <c:v>29.27</c:v>
                </c:pt>
                <c:pt idx="1">
                  <c:v>27.86</c:v>
                </c:pt>
                <c:pt idx="2">
                  <c:v>27.33</c:v>
                </c:pt>
                <c:pt idx="3">
                  <c:v>28.19</c:v>
                </c:pt>
                <c:pt idx="4">
                  <c:v>28</c:v>
                </c:pt>
              </c:numCache>
            </c:numRef>
          </c:val>
        </c:ser>
        <c:dLbls>
          <c:showLegendKey val="0"/>
          <c:showVal val="0"/>
          <c:showCatName val="0"/>
          <c:showSerName val="0"/>
          <c:showPercent val="0"/>
          <c:showBubbleSize val="0"/>
        </c:dLbls>
        <c:gapWidth val="150"/>
        <c:axId val="193712888"/>
        <c:axId val="193713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50.66</c:v>
                </c:pt>
                <c:pt idx="1">
                  <c:v>51.11</c:v>
                </c:pt>
                <c:pt idx="2">
                  <c:v>50.49</c:v>
                </c:pt>
                <c:pt idx="3">
                  <c:v>48.36</c:v>
                </c:pt>
                <c:pt idx="4">
                  <c:v>48.7</c:v>
                </c:pt>
              </c:numCache>
            </c:numRef>
          </c:val>
          <c:smooth val="0"/>
        </c:ser>
        <c:dLbls>
          <c:showLegendKey val="0"/>
          <c:showVal val="0"/>
          <c:showCatName val="0"/>
          <c:showSerName val="0"/>
          <c:showPercent val="0"/>
          <c:showBubbleSize val="0"/>
        </c:dLbls>
        <c:marker val="1"/>
        <c:smooth val="0"/>
        <c:axId val="193712888"/>
        <c:axId val="193713280"/>
      </c:lineChart>
      <c:dateAx>
        <c:axId val="193712888"/>
        <c:scaling>
          <c:orientation val="minMax"/>
        </c:scaling>
        <c:delete val="1"/>
        <c:axPos val="b"/>
        <c:numFmt formatCode="[$-411]ge" sourceLinked="1"/>
        <c:majorTickMark val="out"/>
        <c:minorTickMark val="none"/>
        <c:tickLblPos val="none"/>
        <c:crossAx val="193713280"/>
        <c:crosses val="autoZero"/>
        <c:auto val="1"/>
        <c:lblOffset val="100"/>
        <c:baseTimeUnit val="years"/>
      </c:dateAx>
      <c:valAx>
        <c:axId val="19371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712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データ!$CV$6:$CZ$6</c:f>
              <c:numCache>
                <c:formatCode>#,##0.00;"△"#,##0.00;"-"</c:formatCode>
                <c:ptCount val="5"/>
                <c:pt idx="0">
                  <c:v>87.87</c:v>
                </c:pt>
                <c:pt idx="1">
                  <c:v>87.31</c:v>
                </c:pt>
                <c:pt idx="2">
                  <c:v>86.96</c:v>
                </c:pt>
                <c:pt idx="3">
                  <c:v>86</c:v>
                </c:pt>
                <c:pt idx="4">
                  <c:v>85</c:v>
                </c:pt>
              </c:numCache>
            </c:numRef>
          </c:val>
        </c:ser>
        <c:dLbls>
          <c:showLegendKey val="0"/>
          <c:showVal val="0"/>
          <c:showCatName val="0"/>
          <c:showSerName val="0"/>
          <c:showPercent val="0"/>
          <c:showBubbleSize val="0"/>
        </c:dLbls>
        <c:gapWidth val="150"/>
        <c:axId val="193714456"/>
        <c:axId val="193714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74.13</c:v>
                </c:pt>
                <c:pt idx="1">
                  <c:v>74.16</c:v>
                </c:pt>
                <c:pt idx="2">
                  <c:v>74.209999999999994</c:v>
                </c:pt>
                <c:pt idx="3">
                  <c:v>75.239999999999995</c:v>
                </c:pt>
                <c:pt idx="4">
                  <c:v>74.959999999999994</c:v>
                </c:pt>
              </c:numCache>
            </c:numRef>
          </c:val>
          <c:smooth val="0"/>
        </c:ser>
        <c:dLbls>
          <c:showLegendKey val="0"/>
          <c:showVal val="0"/>
          <c:showCatName val="0"/>
          <c:showSerName val="0"/>
          <c:showPercent val="0"/>
          <c:showBubbleSize val="0"/>
        </c:dLbls>
        <c:marker val="1"/>
        <c:smooth val="0"/>
        <c:axId val="193714456"/>
        <c:axId val="193714848"/>
      </c:lineChart>
      <c:dateAx>
        <c:axId val="193714456"/>
        <c:scaling>
          <c:orientation val="minMax"/>
        </c:scaling>
        <c:delete val="1"/>
        <c:axPos val="b"/>
        <c:numFmt formatCode="[$-411]ge" sourceLinked="1"/>
        <c:majorTickMark val="out"/>
        <c:minorTickMark val="none"/>
        <c:tickLblPos val="none"/>
        <c:crossAx val="193714848"/>
        <c:crosses val="autoZero"/>
        <c:auto val="1"/>
        <c:lblOffset val="100"/>
        <c:baseTimeUnit val="years"/>
      </c:dateAx>
      <c:valAx>
        <c:axId val="19371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714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496"/>
          <c:y val="0.15806945669028544"/>
          <c:w val="0.8602616255212191"/>
          <c:h val="0.5637016888488829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データ!$W$6:$AA$6</c:f>
              <c:numCache>
                <c:formatCode>#,##0.00;"△"#,##0.00;"-"</c:formatCode>
                <c:ptCount val="5"/>
                <c:pt idx="0">
                  <c:v>86.06</c:v>
                </c:pt>
                <c:pt idx="1">
                  <c:v>73.47</c:v>
                </c:pt>
                <c:pt idx="2">
                  <c:v>75.03</c:v>
                </c:pt>
                <c:pt idx="3">
                  <c:v>71.08</c:v>
                </c:pt>
                <c:pt idx="4">
                  <c:v>68.150000000000006</c:v>
                </c:pt>
              </c:numCache>
            </c:numRef>
          </c:val>
        </c:ser>
        <c:dLbls>
          <c:showLegendKey val="0"/>
          <c:showVal val="0"/>
          <c:showCatName val="0"/>
          <c:showSerName val="0"/>
          <c:showPercent val="0"/>
          <c:showBubbleSize val="0"/>
        </c:dLbls>
        <c:gapWidth val="150"/>
        <c:axId val="193188872"/>
        <c:axId val="19333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68.61</c:v>
                </c:pt>
                <c:pt idx="1">
                  <c:v>70.760000000000005</c:v>
                </c:pt>
                <c:pt idx="2">
                  <c:v>71.66</c:v>
                </c:pt>
                <c:pt idx="3">
                  <c:v>73.06</c:v>
                </c:pt>
                <c:pt idx="4">
                  <c:v>72.03</c:v>
                </c:pt>
              </c:numCache>
            </c:numRef>
          </c:val>
          <c:smooth val="0"/>
        </c:ser>
        <c:dLbls>
          <c:showLegendKey val="0"/>
          <c:showVal val="0"/>
          <c:showCatName val="0"/>
          <c:showSerName val="0"/>
          <c:showPercent val="0"/>
          <c:showBubbleSize val="0"/>
        </c:dLbls>
        <c:marker val="1"/>
        <c:smooth val="0"/>
        <c:axId val="193188872"/>
        <c:axId val="193330368"/>
      </c:lineChart>
      <c:dateAx>
        <c:axId val="193188872"/>
        <c:scaling>
          <c:orientation val="minMax"/>
        </c:scaling>
        <c:delete val="1"/>
        <c:axPos val="b"/>
        <c:numFmt formatCode="[$-411]ge" sourceLinked="1"/>
        <c:majorTickMark val="out"/>
        <c:minorTickMark val="none"/>
        <c:tickLblPos val="none"/>
        <c:crossAx val="193330368"/>
        <c:crosses val="autoZero"/>
        <c:auto val="1"/>
        <c:lblOffset val="100"/>
        <c:baseTimeUnit val="years"/>
      </c:dateAx>
      <c:valAx>
        <c:axId val="19333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188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21" l="0.70000000000000062" r="0.70000000000000062" t="0.750000000000013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
          <c:y val="0.158069456690285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324880"/>
        <c:axId val="19329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324880"/>
        <c:axId val="193299216"/>
      </c:lineChart>
      <c:dateAx>
        <c:axId val="193324880"/>
        <c:scaling>
          <c:orientation val="minMax"/>
        </c:scaling>
        <c:delete val="1"/>
        <c:axPos val="b"/>
        <c:numFmt formatCode="[$-411]ge" sourceLinked="1"/>
        <c:majorTickMark val="out"/>
        <c:minorTickMark val="none"/>
        <c:tickLblPos val="none"/>
        <c:crossAx val="193299216"/>
        <c:crosses val="autoZero"/>
        <c:auto val="1"/>
        <c:lblOffset val="100"/>
        <c:baseTimeUnit val="years"/>
      </c:dateAx>
      <c:valAx>
        <c:axId val="19329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32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363368"/>
        <c:axId val="193379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363368"/>
        <c:axId val="193379704"/>
      </c:lineChart>
      <c:dateAx>
        <c:axId val="193363368"/>
        <c:scaling>
          <c:orientation val="minMax"/>
        </c:scaling>
        <c:delete val="1"/>
        <c:axPos val="b"/>
        <c:numFmt formatCode="[$-411]ge" sourceLinked="1"/>
        <c:majorTickMark val="out"/>
        <c:minorTickMark val="none"/>
        <c:tickLblPos val="none"/>
        <c:crossAx val="193379704"/>
        <c:crosses val="autoZero"/>
        <c:auto val="1"/>
        <c:lblOffset val="100"/>
        <c:baseTimeUnit val="years"/>
      </c:dateAx>
      <c:valAx>
        <c:axId val="193379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363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401592"/>
        <c:axId val="19340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401592"/>
        <c:axId val="193401984"/>
      </c:lineChart>
      <c:dateAx>
        <c:axId val="193401592"/>
        <c:scaling>
          <c:orientation val="minMax"/>
        </c:scaling>
        <c:delete val="1"/>
        <c:axPos val="b"/>
        <c:numFmt formatCode="[$-411]ge" sourceLinked="1"/>
        <c:majorTickMark val="out"/>
        <c:minorTickMark val="none"/>
        <c:tickLblPos val="none"/>
        <c:crossAx val="193401984"/>
        <c:crosses val="autoZero"/>
        <c:auto val="1"/>
        <c:lblOffset val="100"/>
        <c:baseTimeUnit val="years"/>
      </c:dateAx>
      <c:valAx>
        <c:axId val="19340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01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403160"/>
        <c:axId val="19340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403160"/>
        <c:axId val="193403552"/>
      </c:lineChart>
      <c:dateAx>
        <c:axId val="193403160"/>
        <c:scaling>
          <c:orientation val="minMax"/>
        </c:scaling>
        <c:delete val="1"/>
        <c:axPos val="b"/>
        <c:numFmt formatCode="[$-411]ge" sourceLinked="1"/>
        <c:majorTickMark val="out"/>
        <c:minorTickMark val="none"/>
        <c:tickLblPos val="none"/>
        <c:crossAx val="193403552"/>
        <c:crosses val="autoZero"/>
        <c:auto val="1"/>
        <c:lblOffset val="100"/>
        <c:baseTimeUnit val="years"/>
      </c:dateAx>
      <c:valAx>
        <c:axId val="19340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03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データ!$BD$6:$BH$6</c:f>
              <c:numCache>
                <c:formatCode>#,##0.00;"△"#,##0.00;"-"</c:formatCode>
                <c:ptCount val="5"/>
                <c:pt idx="0">
                  <c:v>813.97</c:v>
                </c:pt>
                <c:pt idx="1">
                  <c:v>788.16</c:v>
                </c:pt>
                <c:pt idx="2">
                  <c:v>758.98</c:v>
                </c:pt>
                <c:pt idx="3">
                  <c:v>685</c:v>
                </c:pt>
                <c:pt idx="4">
                  <c:v>1759.27</c:v>
                </c:pt>
              </c:numCache>
            </c:numRef>
          </c:val>
        </c:ser>
        <c:dLbls>
          <c:showLegendKey val="0"/>
          <c:showVal val="0"/>
          <c:showCatName val="0"/>
          <c:showSerName val="0"/>
          <c:showPercent val="0"/>
          <c:showBubbleSize val="0"/>
        </c:dLbls>
        <c:gapWidth val="150"/>
        <c:axId val="193576792"/>
        <c:axId val="193577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1442.51</c:v>
                </c:pt>
                <c:pt idx="1">
                  <c:v>1496.15</c:v>
                </c:pt>
                <c:pt idx="2">
                  <c:v>1462.56</c:v>
                </c:pt>
                <c:pt idx="3">
                  <c:v>1486.62</c:v>
                </c:pt>
                <c:pt idx="4">
                  <c:v>1510.14</c:v>
                </c:pt>
              </c:numCache>
            </c:numRef>
          </c:val>
          <c:smooth val="0"/>
        </c:ser>
        <c:dLbls>
          <c:showLegendKey val="0"/>
          <c:showVal val="0"/>
          <c:showCatName val="0"/>
          <c:showSerName val="0"/>
          <c:showPercent val="0"/>
          <c:showBubbleSize val="0"/>
        </c:dLbls>
        <c:marker val="1"/>
        <c:smooth val="0"/>
        <c:axId val="193576792"/>
        <c:axId val="193577184"/>
      </c:lineChart>
      <c:dateAx>
        <c:axId val="193576792"/>
        <c:scaling>
          <c:orientation val="minMax"/>
        </c:scaling>
        <c:delete val="1"/>
        <c:axPos val="b"/>
        <c:numFmt formatCode="[$-411]ge" sourceLinked="1"/>
        <c:majorTickMark val="out"/>
        <c:minorTickMark val="none"/>
        <c:tickLblPos val="none"/>
        <c:crossAx val="193577184"/>
        <c:crosses val="autoZero"/>
        <c:auto val="1"/>
        <c:lblOffset val="100"/>
        <c:baseTimeUnit val="years"/>
      </c:dateAx>
      <c:valAx>
        <c:axId val="19357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576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データ!$BO$6:$BS$6</c:f>
              <c:numCache>
                <c:formatCode>#,##0.00;"△"#,##0.00;"-"</c:formatCode>
                <c:ptCount val="5"/>
                <c:pt idx="0">
                  <c:v>53.08</c:v>
                </c:pt>
                <c:pt idx="1">
                  <c:v>50.49</c:v>
                </c:pt>
                <c:pt idx="2">
                  <c:v>44.29</c:v>
                </c:pt>
                <c:pt idx="3">
                  <c:v>50.58</c:v>
                </c:pt>
                <c:pt idx="4">
                  <c:v>54.33</c:v>
                </c:pt>
              </c:numCache>
            </c:numRef>
          </c:val>
        </c:ser>
        <c:dLbls>
          <c:showLegendKey val="0"/>
          <c:showVal val="0"/>
          <c:showCatName val="0"/>
          <c:showSerName val="0"/>
          <c:showPercent val="0"/>
          <c:showBubbleSize val="0"/>
        </c:dLbls>
        <c:gapWidth val="150"/>
        <c:axId val="193578360"/>
        <c:axId val="19357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33.299999999999997</c:v>
                </c:pt>
                <c:pt idx="1">
                  <c:v>33.01</c:v>
                </c:pt>
                <c:pt idx="2">
                  <c:v>32.39</c:v>
                </c:pt>
                <c:pt idx="3">
                  <c:v>24.39</c:v>
                </c:pt>
                <c:pt idx="4">
                  <c:v>22.67</c:v>
                </c:pt>
              </c:numCache>
            </c:numRef>
          </c:val>
          <c:smooth val="0"/>
        </c:ser>
        <c:dLbls>
          <c:showLegendKey val="0"/>
          <c:showVal val="0"/>
          <c:showCatName val="0"/>
          <c:showSerName val="0"/>
          <c:showPercent val="0"/>
          <c:showBubbleSize val="0"/>
        </c:dLbls>
        <c:marker val="1"/>
        <c:smooth val="0"/>
        <c:axId val="193578360"/>
        <c:axId val="193578752"/>
      </c:lineChart>
      <c:dateAx>
        <c:axId val="193578360"/>
        <c:scaling>
          <c:orientation val="minMax"/>
        </c:scaling>
        <c:delete val="1"/>
        <c:axPos val="b"/>
        <c:numFmt formatCode="[$-411]ge" sourceLinked="1"/>
        <c:majorTickMark val="out"/>
        <c:minorTickMark val="none"/>
        <c:tickLblPos val="none"/>
        <c:crossAx val="193578752"/>
        <c:crosses val="autoZero"/>
        <c:auto val="1"/>
        <c:lblOffset val="100"/>
        <c:baseTimeUnit val="years"/>
      </c:dateAx>
      <c:valAx>
        <c:axId val="19357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578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
          <c:y val="0.158069456690285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40544</c:v>
                </c:pt>
                <c:pt idx="1">
                  <c:v>40909</c:v>
                </c:pt>
                <c:pt idx="2">
                  <c:v>41275</c:v>
                </c:pt>
                <c:pt idx="3">
                  <c:v>41640</c:v>
                </c:pt>
                <c:pt idx="4">
                  <c:v>42005</c:v>
                </c:pt>
              </c:numCache>
            </c:numRef>
          </c:cat>
          <c:val>
            <c:numRef>
              <c:f>データ!$BZ$6:$CD$6</c:f>
              <c:numCache>
                <c:formatCode>#,##0.00;"△"#,##0.00;"-"</c:formatCode>
                <c:ptCount val="5"/>
                <c:pt idx="0">
                  <c:v>552.14</c:v>
                </c:pt>
                <c:pt idx="1">
                  <c:v>595.80999999999995</c:v>
                </c:pt>
                <c:pt idx="2">
                  <c:v>672.18</c:v>
                </c:pt>
                <c:pt idx="3">
                  <c:v>589.91</c:v>
                </c:pt>
                <c:pt idx="4">
                  <c:v>557.80999999999995</c:v>
                </c:pt>
              </c:numCache>
            </c:numRef>
          </c:val>
        </c:ser>
        <c:dLbls>
          <c:showLegendKey val="0"/>
          <c:showVal val="0"/>
          <c:showCatName val="0"/>
          <c:showSerName val="0"/>
          <c:showPercent val="0"/>
          <c:showBubbleSize val="0"/>
        </c:dLbls>
        <c:gapWidth val="150"/>
        <c:axId val="193579928"/>
        <c:axId val="19358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526.57000000000005</c:v>
                </c:pt>
                <c:pt idx="1">
                  <c:v>523.08000000000004</c:v>
                </c:pt>
                <c:pt idx="2">
                  <c:v>530.83000000000004</c:v>
                </c:pt>
                <c:pt idx="3">
                  <c:v>734.18</c:v>
                </c:pt>
                <c:pt idx="4">
                  <c:v>789.62</c:v>
                </c:pt>
              </c:numCache>
            </c:numRef>
          </c:val>
          <c:smooth val="0"/>
        </c:ser>
        <c:dLbls>
          <c:showLegendKey val="0"/>
          <c:showVal val="0"/>
          <c:showCatName val="0"/>
          <c:showSerName val="0"/>
          <c:showPercent val="0"/>
          <c:showBubbleSize val="0"/>
        </c:dLbls>
        <c:marker val="1"/>
        <c:smooth val="0"/>
        <c:axId val="193579928"/>
        <c:axId val="193580320"/>
      </c:lineChart>
      <c:dateAx>
        <c:axId val="193579928"/>
        <c:scaling>
          <c:orientation val="minMax"/>
        </c:scaling>
        <c:delete val="1"/>
        <c:axPos val="b"/>
        <c:numFmt formatCode="[$-411]ge" sourceLinked="1"/>
        <c:majorTickMark val="out"/>
        <c:minorTickMark val="none"/>
        <c:tickLblPos val="none"/>
        <c:crossAx val="193580320"/>
        <c:crosses val="autoZero"/>
        <c:auto val="1"/>
        <c:lblOffset val="100"/>
        <c:baseTimeUnit val="years"/>
      </c:dateAx>
      <c:valAx>
        <c:axId val="19358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579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43" l="0.70000000000000062" r="0.70000000000000062" t="0.750000000000013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1025"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1026"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1027"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1028"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103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103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103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3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03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03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03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FB76415F-A5DB-4AC0-8820-7BE303782B0E}" type="TxLink">
            <a:rPr lang="en-US" altLang="ja-JP" sz="900" b="0" i="0" u="none" strike="noStrike" baseline="0">
              <a:solidFill>
                <a:srgbClr val="000000"/>
              </a:solidFill>
              <a:latin typeface="ＭＳ ゴシック"/>
              <a:ea typeface="ＭＳ ゴシック"/>
            </a:rPr>
            <a:pPr algn="r" rtl="0">
              <a:defRPr sz="1000"/>
            </a:pPr>
            <a:t>【75.51】</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fld id="{61F8C903-780D-4DAF-AEC1-0C464EA3F542}" type="TxLink">
            <a:rPr lang="ja-JP" altLang="en-US"/>
            <a:pPr/>
            <a:t> </a:t>
          </a:fld>
          <a:endParaRPr lang="ja-JP" altLang="en-US"/>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fld id="{E59509B2-4B0A-427C-87C1-C97C68D8D589}" type="TxLink">
            <a:rPr lang="ja-JP" altLang="en-US"/>
            <a:pPr/>
            <a:t> </a:t>
          </a:fld>
          <a:endParaRPr lang="ja-JP" altLang="en-US"/>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69A282C4-8AC0-4076-A62D-77618F6F6C61}" type="TxLink">
            <a:rPr lang="en-US" altLang="ja-JP" sz="900" b="0" i="0" u="none" strike="noStrike" baseline="0">
              <a:solidFill>
                <a:srgbClr val="000000"/>
              </a:solidFill>
              <a:latin typeface="ＭＳ ゴシック"/>
              <a:ea typeface="ＭＳ ゴシック"/>
            </a:rPr>
            <a:pPr algn="r" rtl="0">
              <a:defRPr sz="1000"/>
            </a:pPr>
            <a:t>【1,242.90】</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CE335459-5BF8-477E-AD9F-BEB25CF9635F}" type="TxLink">
            <a:rPr lang="en-US" altLang="ja-JP" sz="900" b="0" i="0" u="none" strike="noStrike" baseline="0">
              <a:solidFill>
                <a:srgbClr val="000000"/>
              </a:solidFill>
              <a:latin typeface="ＭＳ ゴシック"/>
              <a:ea typeface="ＭＳ ゴシック"/>
            </a:rPr>
            <a:pPr algn="r" rtl="0">
              <a:defRPr sz="1000"/>
            </a:pPr>
            <a:t>【75.27】</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E40F6875-CFB0-4EF6-9939-DA84AEFD1E2E}" type="TxLink">
            <a:rPr lang="en-US" altLang="ja-JP" sz="900" b="0" i="0" u="none" strike="noStrike" baseline="0">
              <a:solidFill>
                <a:srgbClr val="000000"/>
              </a:solidFill>
              <a:latin typeface="ＭＳ ゴシック"/>
              <a:ea typeface="ＭＳ ゴシック"/>
            </a:rPr>
            <a:pPr algn="r" rtl="0">
              <a:defRPr sz="1000"/>
            </a:pPr>
            <a:t>【57.58】</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F3998CAE-931F-483B-B73B-7F622A41E4FC}" type="TxLink">
            <a:rPr lang="en-US" altLang="ja-JP" sz="900" b="0" i="0" u="none" strike="noStrike" baseline="0">
              <a:solidFill>
                <a:srgbClr val="000000"/>
              </a:solidFill>
              <a:latin typeface="ＭＳ ゴシック"/>
              <a:ea typeface="ＭＳ ゴシック"/>
            </a:rPr>
            <a:pPr algn="r" rtl="0">
              <a:defRPr sz="1000"/>
            </a:pPr>
            <a:t>【524.69】</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04241387-9A1B-4733-BEE1-2150E5712AC1}" type="TxLink">
            <a:rPr lang="en-US" altLang="ja-JP" sz="900" b="0" i="0" u="none" strike="noStrike" baseline="0">
              <a:solidFill>
                <a:srgbClr val="000000"/>
              </a:solidFill>
              <a:latin typeface="ＭＳ ゴシック"/>
              <a:ea typeface="ＭＳ ゴシック"/>
            </a:rPr>
            <a:pPr algn="r" rtl="0">
              <a:defRPr sz="1000"/>
            </a:pPr>
            <a:t>【33.35】</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fld id="{C2ECACE7-5090-46A7-8447-D0B6702B0B7F}" type="TxLink">
            <a:rPr lang="ja-JP" altLang="en-US"/>
            <a:pPr/>
            <a:t> </a:t>
          </a:fld>
          <a:endParaRPr lang="ja-JP" altLang="en-US"/>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fld id="{61541769-16D4-4F3A-9B75-84946BB9961A}" type="TxLink">
            <a:rPr lang="ja-JP" altLang="en-US"/>
            <a:pPr/>
            <a:t> </a:t>
          </a:fld>
          <a:endParaRPr lang="ja-JP" altLang="en-US"/>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60E0FA3E-FC9A-44DF-9565-B7E2E12973FC}" type="TxLink">
            <a:rPr lang="en-US" altLang="ja-JP" sz="900" b="0" i="0" u="none" strike="noStrike" baseline="0">
              <a:solidFill>
                <a:srgbClr val="000000"/>
              </a:solidFill>
              <a:latin typeface="ＭＳ ゴシック"/>
              <a:ea typeface="ＭＳ ゴシック"/>
            </a:rPr>
            <a:pPr algn="r" rtl="0">
              <a:defRPr sz="1000"/>
            </a:pPr>
            <a:t>【0.71】</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R40"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4" t="str">
        <f>データ!H6</f>
        <v>秋田県　小坂町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5" t="s">
        <v>1</v>
      </c>
      <c r="C7" s="46"/>
      <c r="D7" s="46"/>
      <c r="E7" s="46"/>
      <c r="F7" s="46"/>
      <c r="G7" s="46"/>
      <c r="H7" s="46"/>
      <c r="I7" s="47"/>
      <c r="J7" s="45" t="s">
        <v>2</v>
      </c>
      <c r="K7" s="46"/>
      <c r="L7" s="46"/>
      <c r="M7" s="46"/>
      <c r="N7" s="46"/>
      <c r="O7" s="46"/>
      <c r="P7" s="46"/>
      <c r="Q7" s="47"/>
      <c r="R7" s="45" t="s">
        <v>3</v>
      </c>
      <c r="S7" s="46"/>
      <c r="T7" s="46"/>
      <c r="U7" s="46"/>
      <c r="V7" s="46"/>
      <c r="W7" s="46"/>
      <c r="X7" s="46"/>
      <c r="Y7" s="47"/>
      <c r="Z7" s="45" t="s">
        <v>4</v>
      </c>
      <c r="AA7" s="46"/>
      <c r="AB7" s="46"/>
      <c r="AC7" s="46"/>
      <c r="AD7" s="46"/>
      <c r="AE7" s="46"/>
      <c r="AF7" s="46"/>
      <c r="AG7" s="47"/>
      <c r="AH7" s="3"/>
      <c r="AI7" s="45" t="s">
        <v>5</v>
      </c>
      <c r="AJ7" s="46"/>
      <c r="AK7" s="46"/>
      <c r="AL7" s="46"/>
      <c r="AM7" s="46"/>
      <c r="AN7" s="46"/>
      <c r="AO7" s="46"/>
      <c r="AP7" s="47"/>
      <c r="AQ7" s="40" t="s">
        <v>6</v>
      </c>
      <c r="AR7" s="40"/>
      <c r="AS7" s="40"/>
      <c r="AT7" s="40"/>
      <c r="AU7" s="40"/>
      <c r="AV7" s="40"/>
      <c r="AW7" s="40"/>
      <c r="AX7" s="40"/>
      <c r="AY7" s="40" t="s">
        <v>7</v>
      </c>
      <c r="AZ7" s="40"/>
      <c r="BA7" s="40"/>
      <c r="BB7" s="40"/>
      <c r="BC7" s="40"/>
      <c r="BD7" s="40"/>
      <c r="BE7" s="40"/>
      <c r="BF7" s="40"/>
      <c r="BG7" s="3"/>
      <c r="BH7" s="3"/>
      <c r="BI7" s="3"/>
      <c r="BJ7" s="3"/>
      <c r="BK7" s="3"/>
      <c r="BL7" s="4" t="s">
        <v>8</v>
      </c>
      <c r="BM7" s="5"/>
      <c r="BN7" s="5"/>
      <c r="BO7" s="5"/>
      <c r="BP7" s="5"/>
      <c r="BQ7" s="5"/>
      <c r="BR7" s="5"/>
      <c r="BS7" s="5"/>
      <c r="BT7" s="5"/>
      <c r="BU7" s="5"/>
      <c r="BV7" s="5"/>
      <c r="BW7" s="5"/>
      <c r="BX7" s="5"/>
      <c r="BY7" s="6"/>
    </row>
    <row r="8" spans="1:78" ht="18.75" customHeight="1">
      <c r="A8" s="2"/>
      <c r="B8" s="48" t="str">
        <f>データ!I6</f>
        <v>法非適用</v>
      </c>
      <c r="C8" s="49"/>
      <c r="D8" s="49"/>
      <c r="E8" s="49"/>
      <c r="F8" s="49"/>
      <c r="G8" s="49"/>
      <c r="H8" s="49"/>
      <c r="I8" s="50"/>
      <c r="J8" s="48" t="str">
        <f>データ!J6</f>
        <v>水道事業</v>
      </c>
      <c r="K8" s="49"/>
      <c r="L8" s="49"/>
      <c r="M8" s="49"/>
      <c r="N8" s="49"/>
      <c r="O8" s="49"/>
      <c r="P8" s="49"/>
      <c r="Q8" s="50"/>
      <c r="R8" s="48" t="str">
        <f>データ!K6</f>
        <v>簡易水道事業</v>
      </c>
      <c r="S8" s="49"/>
      <c r="T8" s="49"/>
      <c r="U8" s="49"/>
      <c r="V8" s="49"/>
      <c r="W8" s="49"/>
      <c r="X8" s="49"/>
      <c r="Y8" s="50"/>
      <c r="Z8" s="48" t="str">
        <f>データ!L6</f>
        <v>D4</v>
      </c>
      <c r="AA8" s="49"/>
      <c r="AB8" s="49"/>
      <c r="AC8" s="49"/>
      <c r="AD8" s="49"/>
      <c r="AE8" s="49"/>
      <c r="AF8" s="49"/>
      <c r="AG8" s="50"/>
      <c r="AH8" s="3"/>
      <c r="AI8" s="54">
        <f>データ!Q6</f>
        <v>5489</v>
      </c>
      <c r="AJ8" s="55"/>
      <c r="AK8" s="55"/>
      <c r="AL8" s="55"/>
      <c r="AM8" s="55"/>
      <c r="AN8" s="55"/>
      <c r="AO8" s="55"/>
      <c r="AP8" s="56"/>
      <c r="AQ8" s="51">
        <f>データ!R6</f>
        <v>201.7</v>
      </c>
      <c r="AR8" s="51"/>
      <c r="AS8" s="51"/>
      <c r="AT8" s="51"/>
      <c r="AU8" s="51"/>
      <c r="AV8" s="51"/>
      <c r="AW8" s="51"/>
      <c r="AX8" s="51"/>
      <c r="AY8" s="51">
        <f>データ!S6</f>
        <v>27.21</v>
      </c>
      <c r="AZ8" s="51"/>
      <c r="BA8" s="51"/>
      <c r="BB8" s="51"/>
      <c r="BC8" s="51"/>
      <c r="BD8" s="51"/>
      <c r="BE8" s="51"/>
      <c r="BF8" s="51"/>
      <c r="BG8" s="3"/>
      <c r="BH8" s="3"/>
      <c r="BI8" s="3"/>
      <c r="BJ8" s="3"/>
      <c r="BK8" s="3"/>
      <c r="BL8" s="52" t="s">
        <v>9</v>
      </c>
      <c r="BM8" s="53"/>
      <c r="BN8" s="7" t="s">
        <v>10</v>
      </c>
      <c r="BO8" s="8"/>
      <c r="BP8" s="8"/>
      <c r="BQ8" s="8"/>
      <c r="BR8" s="8"/>
      <c r="BS8" s="8"/>
      <c r="BT8" s="8"/>
      <c r="BU8" s="8"/>
      <c r="BV8" s="8"/>
      <c r="BW8" s="8"/>
      <c r="BX8" s="8"/>
      <c r="BY8" s="9"/>
    </row>
    <row r="9" spans="1:78" ht="18.75" customHeight="1">
      <c r="A9" s="2"/>
      <c r="B9" s="40" t="s">
        <v>11</v>
      </c>
      <c r="C9" s="40"/>
      <c r="D9" s="40"/>
      <c r="E9" s="40"/>
      <c r="F9" s="40"/>
      <c r="G9" s="40"/>
      <c r="H9" s="40"/>
      <c r="I9" s="40"/>
      <c r="J9" s="40" t="s">
        <v>12</v>
      </c>
      <c r="K9" s="40"/>
      <c r="L9" s="40"/>
      <c r="M9" s="40"/>
      <c r="N9" s="40"/>
      <c r="O9" s="40"/>
      <c r="P9" s="40"/>
      <c r="Q9" s="40"/>
      <c r="R9" s="40" t="s">
        <v>13</v>
      </c>
      <c r="S9" s="40"/>
      <c r="T9" s="40"/>
      <c r="U9" s="40"/>
      <c r="V9" s="40"/>
      <c r="W9" s="40"/>
      <c r="X9" s="40"/>
      <c r="Y9" s="40"/>
      <c r="Z9" s="40" t="s">
        <v>14</v>
      </c>
      <c r="AA9" s="40"/>
      <c r="AB9" s="40"/>
      <c r="AC9" s="40"/>
      <c r="AD9" s="40"/>
      <c r="AE9" s="40"/>
      <c r="AF9" s="40"/>
      <c r="AG9" s="40"/>
      <c r="AH9" s="3"/>
      <c r="AI9" s="40" t="s">
        <v>15</v>
      </c>
      <c r="AJ9" s="40"/>
      <c r="AK9" s="40"/>
      <c r="AL9" s="40"/>
      <c r="AM9" s="40"/>
      <c r="AN9" s="40"/>
      <c r="AO9" s="40"/>
      <c r="AP9" s="40"/>
      <c r="AQ9" s="40" t="s">
        <v>16</v>
      </c>
      <c r="AR9" s="40"/>
      <c r="AS9" s="40"/>
      <c r="AT9" s="40"/>
      <c r="AU9" s="40"/>
      <c r="AV9" s="40"/>
      <c r="AW9" s="40"/>
      <c r="AX9" s="40"/>
      <c r="AY9" s="40" t="s">
        <v>17</v>
      </c>
      <c r="AZ9" s="40"/>
      <c r="BA9" s="40"/>
      <c r="BB9" s="40"/>
      <c r="BC9" s="40"/>
      <c r="BD9" s="40"/>
      <c r="BE9" s="40"/>
      <c r="BF9" s="40"/>
      <c r="BG9" s="3"/>
      <c r="BH9" s="3"/>
      <c r="BI9" s="3"/>
      <c r="BJ9" s="3"/>
      <c r="BK9" s="3"/>
      <c r="BL9" s="41" t="s">
        <v>18</v>
      </c>
      <c r="BM9" s="42"/>
      <c r="BN9" s="10" t="s">
        <v>19</v>
      </c>
      <c r="BO9" s="11"/>
      <c r="BP9" s="11"/>
      <c r="BQ9" s="11"/>
      <c r="BR9" s="11"/>
      <c r="BS9" s="11"/>
      <c r="BT9" s="11"/>
      <c r="BU9" s="11"/>
      <c r="BV9" s="11"/>
      <c r="BW9" s="11"/>
      <c r="BX9" s="11"/>
      <c r="BY9" s="12"/>
    </row>
    <row r="10" spans="1:78" ht="18.75" customHeight="1">
      <c r="A10" s="2"/>
      <c r="B10" s="51" t="str">
        <f>データ!M6</f>
        <v>-</v>
      </c>
      <c r="C10" s="51"/>
      <c r="D10" s="51"/>
      <c r="E10" s="51"/>
      <c r="F10" s="51"/>
      <c r="G10" s="51"/>
      <c r="H10" s="51"/>
      <c r="I10" s="51"/>
      <c r="J10" s="51" t="str">
        <f>データ!N6</f>
        <v>該当数値なし</v>
      </c>
      <c r="K10" s="51"/>
      <c r="L10" s="51"/>
      <c r="M10" s="51"/>
      <c r="N10" s="51"/>
      <c r="O10" s="51"/>
      <c r="P10" s="51"/>
      <c r="Q10" s="51"/>
      <c r="R10" s="51">
        <f>データ!O6</f>
        <v>6.5</v>
      </c>
      <c r="S10" s="51"/>
      <c r="T10" s="51"/>
      <c r="U10" s="51"/>
      <c r="V10" s="51"/>
      <c r="W10" s="51"/>
      <c r="X10" s="51"/>
      <c r="Y10" s="51"/>
      <c r="Z10" s="80">
        <f>データ!P6</f>
        <v>2257</v>
      </c>
      <c r="AA10" s="80"/>
      <c r="AB10" s="80"/>
      <c r="AC10" s="80"/>
      <c r="AD10" s="80"/>
      <c r="AE10" s="80"/>
      <c r="AF10" s="80"/>
      <c r="AG10" s="80"/>
      <c r="AH10" s="2"/>
      <c r="AI10" s="80">
        <f>データ!T6</f>
        <v>353</v>
      </c>
      <c r="AJ10" s="80"/>
      <c r="AK10" s="80"/>
      <c r="AL10" s="80"/>
      <c r="AM10" s="80"/>
      <c r="AN10" s="80"/>
      <c r="AO10" s="80"/>
      <c r="AP10" s="80"/>
      <c r="AQ10" s="51">
        <f>データ!U6</f>
        <v>1.2</v>
      </c>
      <c r="AR10" s="51"/>
      <c r="AS10" s="51"/>
      <c r="AT10" s="51"/>
      <c r="AU10" s="51"/>
      <c r="AV10" s="51"/>
      <c r="AW10" s="51"/>
      <c r="AX10" s="51"/>
      <c r="AY10" s="51">
        <f>データ!V6</f>
        <v>294.17</v>
      </c>
      <c r="AZ10" s="51"/>
      <c r="BA10" s="51"/>
      <c r="BB10" s="51"/>
      <c r="BC10" s="51"/>
      <c r="BD10" s="51"/>
      <c r="BE10" s="51"/>
      <c r="BF10" s="51"/>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71" t="s">
        <v>23</v>
      </c>
      <c r="C14" s="72"/>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3"/>
      <c r="BK14" s="2"/>
      <c r="BL14" s="74" t="s">
        <v>24</v>
      </c>
      <c r="BM14" s="75"/>
      <c r="BN14" s="75"/>
      <c r="BO14" s="75"/>
      <c r="BP14" s="75"/>
      <c r="BQ14" s="75"/>
      <c r="BR14" s="75"/>
      <c r="BS14" s="75"/>
      <c r="BT14" s="75"/>
      <c r="BU14" s="75"/>
      <c r="BV14" s="75"/>
      <c r="BW14" s="75"/>
      <c r="BX14" s="75"/>
      <c r="BY14" s="75"/>
      <c r="BZ14" s="76"/>
    </row>
    <row r="15" spans="1:78" ht="13.5" customHeight="1">
      <c r="A15" s="2"/>
      <c r="B15" s="68"/>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70"/>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107</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68" t="s">
        <v>34</v>
      </c>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70"/>
      <c r="BK60" s="2"/>
      <c r="BL60" s="57"/>
      <c r="BM60" s="58"/>
      <c r="BN60" s="58"/>
      <c r="BO60" s="58"/>
      <c r="BP60" s="58"/>
      <c r="BQ60" s="58"/>
      <c r="BR60" s="58"/>
      <c r="BS60" s="58"/>
      <c r="BT60" s="58"/>
      <c r="BU60" s="58"/>
      <c r="BV60" s="58"/>
      <c r="BW60" s="58"/>
      <c r="BX60" s="58"/>
      <c r="BY60" s="58"/>
      <c r="BZ60" s="59"/>
    </row>
    <row r="61" spans="1:78" ht="13.5" customHeight="1">
      <c r="A61" s="2"/>
      <c r="B61" s="68"/>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c r="BG61" s="69"/>
      <c r="BH61" s="69"/>
      <c r="BI61" s="69"/>
      <c r="BJ61" s="70"/>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106</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AV56:BI57"/>
    <mergeCell ref="B60:BJ61"/>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C34:P35"/>
    <mergeCell ref="R34:AE35"/>
    <mergeCell ref="AG34:AT35"/>
    <mergeCell ref="AV34:BI35"/>
    <mergeCell ref="AY10:BF10"/>
    <mergeCell ref="AY8:BF8"/>
    <mergeCell ref="BL8:BM8"/>
    <mergeCell ref="AI8:AP8"/>
    <mergeCell ref="AQ8:AX8"/>
    <mergeCell ref="BL16:BZ44"/>
    <mergeCell ref="BL10:BM10"/>
    <mergeCell ref="BL11:BZ13"/>
    <mergeCell ref="AQ9:AX9"/>
    <mergeCell ref="B8:I8"/>
    <mergeCell ref="J8:Q8"/>
    <mergeCell ref="R8:Y8"/>
    <mergeCell ref="Z8:AG8"/>
    <mergeCell ref="AY7:BF7"/>
    <mergeCell ref="AY9:BF9"/>
    <mergeCell ref="BL9:BM9"/>
    <mergeCell ref="B2:BZ4"/>
    <mergeCell ref="B6:AG6"/>
    <mergeCell ref="B7:I7"/>
    <mergeCell ref="J7:Q7"/>
    <mergeCell ref="R7:Y7"/>
    <mergeCell ref="Z7:AG7"/>
    <mergeCell ref="AI7:AP7"/>
    <mergeCell ref="AQ7:AX7"/>
    <mergeCell ref="B9:I9"/>
    <mergeCell ref="J9:Q9"/>
    <mergeCell ref="R9:Y9"/>
    <mergeCell ref="Z9:AG9"/>
    <mergeCell ref="AI9:AP9"/>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53031</v>
      </c>
      <c r="D6" s="31">
        <f t="shared" si="3"/>
        <v>47</v>
      </c>
      <c r="E6" s="31">
        <f t="shared" si="3"/>
        <v>1</v>
      </c>
      <c r="F6" s="31">
        <f t="shared" si="3"/>
        <v>0</v>
      </c>
      <c r="G6" s="31">
        <f t="shared" si="3"/>
        <v>0</v>
      </c>
      <c r="H6" s="31" t="str">
        <f t="shared" si="3"/>
        <v>秋田県　小坂町</v>
      </c>
      <c r="I6" s="31" t="str">
        <f t="shared" si="3"/>
        <v>法非適用</v>
      </c>
      <c r="J6" s="31" t="str">
        <f t="shared" si="3"/>
        <v>水道事業</v>
      </c>
      <c r="K6" s="31" t="str">
        <f t="shared" si="3"/>
        <v>簡易水道事業</v>
      </c>
      <c r="L6" s="31" t="str">
        <f t="shared" si="3"/>
        <v>D4</v>
      </c>
      <c r="M6" s="32" t="str">
        <f t="shared" si="3"/>
        <v>-</v>
      </c>
      <c r="N6" s="32" t="str">
        <f t="shared" si="3"/>
        <v>該当数値なし</v>
      </c>
      <c r="O6" s="32">
        <f t="shared" si="3"/>
        <v>6.5</v>
      </c>
      <c r="P6" s="32">
        <f t="shared" si="3"/>
        <v>2257</v>
      </c>
      <c r="Q6" s="32">
        <f t="shared" si="3"/>
        <v>5489</v>
      </c>
      <c r="R6" s="32">
        <f t="shared" si="3"/>
        <v>201.7</v>
      </c>
      <c r="S6" s="32">
        <f t="shared" si="3"/>
        <v>27.21</v>
      </c>
      <c r="T6" s="32">
        <f t="shared" si="3"/>
        <v>353</v>
      </c>
      <c r="U6" s="32">
        <f t="shared" si="3"/>
        <v>1.2</v>
      </c>
      <c r="V6" s="32">
        <f t="shared" si="3"/>
        <v>294.17</v>
      </c>
      <c r="W6" s="33">
        <f>IF(W7="",NA(),W7)</f>
        <v>86.06</v>
      </c>
      <c r="X6" s="33">
        <f t="shared" ref="X6:AF6" si="4">IF(X7="",NA(),X7)</f>
        <v>73.47</v>
      </c>
      <c r="Y6" s="33">
        <f t="shared" si="4"/>
        <v>75.03</v>
      </c>
      <c r="Z6" s="33">
        <f t="shared" si="4"/>
        <v>71.08</v>
      </c>
      <c r="AA6" s="33">
        <f t="shared" si="4"/>
        <v>68.150000000000006</v>
      </c>
      <c r="AB6" s="33">
        <f t="shared" si="4"/>
        <v>68.61</v>
      </c>
      <c r="AC6" s="33">
        <f t="shared" si="4"/>
        <v>70.760000000000005</v>
      </c>
      <c r="AD6" s="33">
        <f t="shared" si="4"/>
        <v>71.66</v>
      </c>
      <c r="AE6" s="33">
        <f t="shared" si="4"/>
        <v>73.06</v>
      </c>
      <c r="AF6" s="33">
        <f t="shared" si="4"/>
        <v>72.03</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813.97</v>
      </c>
      <c r="BE6" s="33">
        <f t="shared" ref="BE6:BM6" si="7">IF(BE7="",NA(),BE7)</f>
        <v>788.16</v>
      </c>
      <c r="BF6" s="33">
        <f t="shared" si="7"/>
        <v>758.98</v>
      </c>
      <c r="BG6" s="33">
        <f t="shared" si="7"/>
        <v>685</v>
      </c>
      <c r="BH6" s="33">
        <f t="shared" si="7"/>
        <v>1759.27</v>
      </c>
      <c r="BI6" s="33">
        <f t="shared" si="7"/>
        <v>1442.51</v>
      </c>
      <c r="BJ6" s="33">
        <f t="shared" si="7"/>
        <v>1496.15</v>
      </c>
      <c r="BK6" s="33">
        <f t="shared" si="7"/>
        <v>1462.56</v>
      </c>
      <c r="BL6" s="33">
        <f t="shared" si="7"/>
        <v>1486.62</v>
      </c>
      <c r="BM6" s="33">
        <f t="shared" si="7"/>
        <v>1510.14</v>
      </c>
      <c r="BN6" s="32" t="str">
        <f>IF(BN7="","",IF(BN7="-","【-】","【"&amp;SUBSTITUTE(TEXT(BN7,"#,##0.00"),"-","△")&amp;"】"))</f>
        <v>【1,242.90】</v>
      </c>
      <c r="BO6" s="33">
        <f>IF(BO7="",NA(),BO7)</f>
        <v>53.08</v>
      </c>
      <c r="BP6" s="33">
        <f t="shared" ref="BP6:BX6" si="8">IF(BP7="",NA(),BP7)</f>
        <v>50.49</v>
      </c>
      <c r="BQ6" s="33">
        <f t="shared" si="8"/>
        <v>44.29</v>
      </c>
      <c r="BR6" s="33">
        <f t="shared" si="8"/>
        <v>50.58</v>
      </c>
      <c r="BS6" s="33">
        <f t="shared" si="8"/>
        <v>54.33</v>
      </c>
      <c r="BT6" s="33">
        <f t="shared" si="8"/>
        <v>33.299999999999997</v>
      </c>
      <c r="BU6" s="33">
        <f t="shared" si="8"/>
        <v>33.01</v>
      </c>
      <c r="BV6" s="33">
        <f t="shared" si="8"/>
        <v>32.39</v>
      </c>
      <c r="BW6" s="33">
        <f t="shared" si="8"/>
        <v>24.39</v>
      </c>
      <c r="BX6" s="33">
        <f t="shared" si="8"/>
        <v>22.67</v>
      </c>
      <c r="BY6" s="32" t="str">
        <f>IF(BY7="","",IF(BY7="-","【-】","【"&amp;SUBSTITUTE(TEXT(BY7,"#,##0.00"),"-","△")&amp;"】"))</f>
        <v>【33.35】</v>
      </c>
      <c r="BZ6" s="33">
        <f>IF(BZ7="",NA(),BZ7)</f>
        <v>552.14</v>
      </c>
      <c r="CA6" s="33">
        <f t="shared" ref="CA6:CI6" si="9">IF(CA7="",NA(),CA7)</f>
        <v>595.80999999999995</v>
      </c>
      <c r="CB6" s="33">
        <f t="shared" si="9"/>
        <v>672.18</v>
      </c>
      <c r="CC6" s="33">
        <f t="shared" si="9"/>
        <v>589.91</v>
      </c>
      <c r="CD6" s="33">
        <f t="shared" si="9"/>
        <v>557.80999999999995</v>
      </c>
      <c r="CE6" s="33">
        <f t="shared" si="9"/>
        <v>526.57000000000005</v>
      </c>
      <c r="CF6" s="33">
        <f t="shared" si="9"/>
        <v>523.08000000000004</v>
      </c>
      <c r="CG6" s="33">
        <f t="shared" si="9"/>
        <v>530.83000000000004</v>
      </c>
      <c r="CH6" s="33">
        <f t="shared" si="9"/>
        <v>734.18</v>
      </c>
      <c r="CI6" s="33">
        <f t="shared" si="9"/>
        <v>789.62</v>
      </c>
      <c r="CJ6" s="32" t="str">
        <f>IF(CJ7="","",IF(CJ7="-","【-】","【"&amp;SUBSTITUTE(TEXT(CJ7,"#,##0.00"),"-","△")&amp;"】"))</f>
        <v>【524.69】</v>
      </c>
      <c r="CK6" s="33">
        <f>IF(CK7="",NA(),CK7)</f>
        <v>29.27</v>
      </c>
      <c r="CL6" s="33">
        <f t="shared" ref="CL6:CT6" si="10">IF(CL7="",NA(),CL7)</f>
        <v>27.86</v>
      </c>
      <c r="CM6" s="33">
        <f t="shared" si="10"/>
        <v>27.33</v>
      </c>
      <c r="CN6" s="33">
        <f t="shared" si="10"/>
        <v>28.19</v>
      </c>
      <c r="CO6" s="33">
        <f t="shared" si="10"/>
        <v>28</v>
      </c>
      <c r="CP6" s="33">
        <f t="shared" si="10"/>
        <v>50.66</v>
      </c>
      <c r="CQ6" s="33">
        <f t="shared" si="10"/>
        <v>51.11</v>
      </c>
      <c r="CR6" s="33">
        <f t="shared" si="10"/>
        <v>50.49</v>
      </c>
      <c r="CS6" s="33">
        <f t="shared" si="10"/>
        <v>48.36</v>
      </c>
      <c r="CT6" s="33">
        <f t="shared" si="10"/>
        <v>48.7</v>
      </c>
      <c r="CU6" s="32" t="str">
        <f>IF(CU7="","",IF(CU7="-","【-】","【"&amp;SUBSTITUTE(TEXT(CU7,"#,##0.00"),"-","△")&amp;"】"))</f>
        <v>【57.58】</v>
      </c>
      <c r="CV6" s="33">
        <f>IF(CV7="",NA(),CV7)</f>
        <v>87.87</v>
      </c>
      <c r="CW6" s="33">
        <f t="shared" ref="CW6:DE6" si="11">IF(CW7="",NA(),CW7)</f>
        <v>87.31</v>
      </c>
      <c r="CX6" s="33">
        <f t="shared" si="11"/>
        <v>86.96</v>
      </c>
      <c r="CY6" s="33">
        <f t="shared" si="11"/>
        <v>86</v>
      </c>
      <c r="CZ6" s="33">
        <f t="shared" si="11"/>
        <v>85</v>
      </c>
      <c r="DA6" s="33">
        <f t="shared" si="11"/>
        <v>74.13</v>
      </c>
      <c r="DB6" s="33">
        <f t="shared" si="11"/>
        <v>74.16</v>
      </c>
      <c r="DC6" s="33">
        <f t="shared" si="11"/>
        <v>74.209999999999994</v>
      </c>
      <c r="DD6" s="33">
        <f t="shared" si="11"/>
        <v>75.239999999999995</v>
      </c>
      <c r="DE6" s="33">
        <f t="shared" si="11"/>
        <v>74.959999999999994</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3">
        <f t="shared" si="14"/>
        <v>27.6</v>
      </c>
      <c r="EH6" s="33">
        <f t="shared" si="14"/>
        <v>0.61</v>
      </c>
      <c r="EI6" s="33">
        <f t="shared" si="14"/>
        <v>0.37</v>
      </c>
      <c r="EJ6" s="33">
        <f t="shared" si="14"/>
        <v>0.7</v>
      </c>
      <c r="EK6" s="33">
        <f t="shared" si="14"/>
        <v>0.91</v>
      </c>
      <c r="EL6" s="33">
        <f t="shared" si="14"/>
        <v>1.26</v>
      </c>
      <c r="EM6" s="32" t="str">
        <f>IF(EM7="","",IF(EM7="-","【-】","【"&amp;SUBSTITUTE(TEXT(EM7,"#,##0.00"),"-","△")&amp;"】"))</f>
        <v>【0.71】</v>
      </c>
    </row>
    <row r="7" spans="1:143" s="34" customFormat="1">
      <c r="A7" s="26"/>
      <c r="B7" s="35">
        <v>2015</v>
      </c>
      <c r="C7" s="35">
        <v>53031</v>
      </c>
      <c r="D7" s="35">
        <v>47</v>
      </c>
      <c r="E7" s="35">
        <v>1</v>
      </c>
      <c r="F7" s="35">
        <v>0</v>
      </c>
      <c r="G7" s="35">
        <v>0</v>
      </c>
      <c r="H7" s="35" t="s">
        <v>93</v>
      </c>
      <c r="I7" s="35" t="s">
        <v>94</v>
      </c>
      <c r="J7" s="35" t="s">
        <v>95</v>
      </c>
      <c r="K7" s="35" t="s">
        <v>96</v>
      </c>
      <c r="L7" s="35" t="s">
        <v>97</v>
      </c>
      <c r="M7" s="36" t="s">
        <v>98</v>
      </c>
      <c r="N7" s="36" t="s">
        <v>99</v>
      </c>
      <c r="O7" s="36">
        <v>6.5</v>
      </c>
      <c r="P7" s="36">
        <v>2257</v>
      </c>
      <c r="Q7" s="36">
        <v>5489</v>
      </c>
      <c r="R7" s="36">
        <v>201.7</v>
      </c>
      <c r="S7" s="36">
        <v>27.21</v>
      </c>
      <c r="T7" s="36">
        <v>353</v>
      </c>
      <c r="U7" s="36">
        <v>1.2</v>
      </c>
      <c r="V7" s="36">
        <v>294.17</v>
      </c>
      <c r="W7" s="36">
        <v>86.06</v>
      </c>
      <c r="X7" s="36">
        <v>73.47</v>
      </c>
      <c r="Y7" s="36">
        <v>75.03</v>
      </c>
      <c r="Z7" s="36">
        <v>71.08</v>
      </c>
      <c r="AA7" s="36">
        <v>68.150000000000006</v>
      </c>
      <c r="AB7" s="36">
        <v>68.61</v>
      </c>
      <c r="AC7" s="36">
        <v>70.760000000000005</v>
      </c>
      <c r="AD7" s="36">
        <v>71.66</v>
      </c>
      <c r="AE7" s="36">
        <v>73.06</v>
      </c>
      <c r="AF7" s="36">
        <v>72.03</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813.97</v>
      </c>
      <c r="BE7" s="36">
        <v>788.16</v>
      </c>
      <c r="BF7" s="36">
        <v>758.98</v>
      </c>
      <c r="BG7" s="36">
        <v>685</v>
      </c>
      <c r="BH7" s="36">
        <v>1759.27</v>
      </c>
      <c r="BI7" s="36">
        <v>1442.51</v>
      </c>
      <c r="BJ7" s="36">
        <v>1496.15</v>
      </c>
      <c r="BK7" s="36">
        <v>1462.56</v>
      </c>
      <c r="BL7" s="36">
        <v>1486.62</v>
      </c>
      <c r="BM7" s="36">
        <v>1510.14</v>
      </c>
      <c r="BN7" s="36">
        <v>1242.9000000000001</v>
      </c>
      <c r="BO7" s="36">
        <v>53.08</v>
      </c>
      <c r="BP7" s="36">
        <v>50.49</v>
      </c>
      <c r="BQ7" s="36">
        <v>44.29</v>
      </c>
      <c r="BR7" s="36">
        <v>50.58</v>
      </c>
      <c r="BS7" s="36">
        <v>54.33</v>
      </c>
      <c r="BT7" s="36">
        <v>33.299999999999997</v>
      </c>
      <c r="BU7" s="36">
        <v>33.01</v>
      </c>
      <c r="BV7" s="36">
        <v>32.39</v>
      </c>
      <c r="BW7" s="36">
        <v>24.39</v>
      </c>
      <c r="BX7" s="36">
        <v>22.67</v>
      </c>
      <c r="BY7" s="36">
        <v>33.35</v>
      </c>
      <c r="BZ7" s="36">
        <v>552.14</v>
      </c>
      <c r="CA7" s="36">
        <v>595.80999999999995</v>
      </c>
      <c r="CB7" s="36">
        <v>672.18</v>
      </c>
      <c r="CC7" s="36">
        <v>589.91</v>
      </c>
      <c r="CD7" s="36">
        <v>557.80999999999995</v>
      </c>
      <c r="CE7" s="36">
        <v>526.57000000000005</v>
      </c>
      <c r="CF7" s="36">
        <v>523.08000000000004</v>
      </c>
      <c r="CG7" s="36">
        <v>530.83000000000004</v>
      </c>
      <c r="CH7" s="36">
        <v>734.18</v>
      </c>
      <c r="CI7" s="36">
        <v>789.62</v>
      </c>
      <c r="CJ7" s="36">
        <v>524.69000000000005</v>
      </c>
      <c r="CK7" s="36">
        <v>29.27</v>
      </c>
      <c r="CL7" s="36">
        <v>27.86</v>
      </c>
      <c r="CM7" s="36">
        <v>27.33</v>
      </c>
      <c r="CN7" s="36">
        <v>28.19</v>
      </c>
      <c r="CO7" s="36">
        <v>28</v>
      </c>
      <c r="CP7" s="36">
        <v>50.66</v>
      </c>
      <c r="CQ7" s="36">
        <v>51.11</v>
      </c>
      <c r="CR7" s="36">
        <v>50.49</v>
      </c>
      <c r="CS7" s="36">
        <v>48.36</v>
      </c>
      <c r="CT7" s="36">
        <v>48.7</v>
      </c>
      <c r="CU7" s="36">
        <v>57.58</v>
      </c>
      <c r="CV7" s="36">
        <v>87.87</v>
      </c>
      <c r="CW7" s="36">
        <v>87.31</v>
      </c>
      <c r="CX7" s="36">
        <v>86.96</v>
      </c>
      <c r="CY7" s="36">
        <v>86</v>
      </c>
      <c r="CZ7" s="36">
        <v>85</v>
      </c>
      <c r="DA7" s="36">
        <v>74.13</v>
      </c>
      <c r="DB7" s="36">
        <v>74.16</v>
      </c>
      <c r="DC7" s="36">
        <v>74.209999999999994</v>
      </c>
      <c r="DD7" s="36">
        <v>75.239999999999995</v>
      </c>
      <c r="DE7" s="36">
        <v>74.959999999999994</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27.6</v>
      </c>
      <c r="EH7" s="36">
        <v>0.61</v>
      </c>
      <c r="EI7" s="36">
        <v>0.37</v>
      </c>
      <c r="EJ7" s="36">
        <v>0.7</v>
      </c>
      <c r="EK7" s="36">
        <v>0.91</v>
      </c>
      <c r="EL7" s="36">
        <v>1.26</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2017-01-27T01:49:14Z</cp:lastPrinted>
  <dcterms:created xsi:type="dcterms:W3CDTF">2016-12-02T02:15:52Z</dcterms:created>
  <dcterms:modified xsi:type="dcterms:W3CDTF">2017-01-29T23:42:48Z</dcterms:modified>
  <cp:category/>
</cp:coreProperties>
</file>